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7.Июль\ТП коммутаторов Brocade 5300\Закупочная\"/>
    </mc:Choice>
  </mc:AlternateContent>
  <bookViews>
    <workbookView xWindow="45" yWindow="-135" windowWidth="18855" windowHeight="11115"/>
  </bookViews>
  <sheets>
    <sheet name="Лот 1" sheetId="1" r:id="rId1"/>
  </sheets>
  <definedNames>
    <definedName name="Print_Area_1">'Лот 1'!$A$1:$G$17</definedName>
  </definedNames>
  <calcPr calcId="152511"/>
</workbook>
</file>

<file path=xl/calcChain.xml><?xml version="1.0" encoding="utf-8"?>
<calcChain xmlns="http://schemas.openxmlformats.org/spreadsheetml/2006/main">
  <c r="F11" i="1" l="1"/>
  <c r="F10" i="1"/>
  <c r="F9" i="1"/>
  <c r="F8" i="1"/>
  <c r="F12" i="1" l="1"/>
  <c r="A9" i="1" l="1"/>
  <c r="A10" i="1" s="1"/>
  <c r="A11" i="1" s="1"/>
  <c r="F13" i="1" l="1"/>
  <c r="B14" i="1" s="1"/>
</calcChain>
</file>

<file path=xl/sharedStrings.xml><?xml version="1.0" encoding="utf-8"?>
<sst xmlns="http://schemas.openxmlformats.org/spreadsheetml/2006/main" count="25" uniqueCount="22">
  <si>
    <t>№ п.п</t>
  </si>
  <si>
    <t>Кол-во</t>
  </si>
  <si>
    <t>Цена за единицу измерения с НДС 18 %, рубли РФ</t>
  </si>
  <si>
    <t>Итого:</t>
  </si>
  <si>
    <t>В т.ч. НДС 18%</t>
  </si>
  <si>
    <t>Контактное лицо</t>
  </si>
  <si>
    <t>Наименование оборудования</t>
  </si>
  <si>
    <t>Сумма с  НДС 18 %, рубли РФ</t>
  </si>
  <si>
    <t>Спецификация технической поддержки оборудования сети хранения данных Brocade</t>
  </si>
  <si>
    <t>Серийный номер</t>
  </si>
  <si>
    <t>AHX2543F01K</t>
  </si>
  <si>
    <t>AHX2543F038</t>
  </si>
  <si>
    <t>AHX2536F006</t>
  </si>
  <si>
    <t>AHX2536F005</t>
  </si>
  <si>
    <t>Коммутатор сети хранения данных Brocade 5320 switch w/48 active ports,48 SWL 8Gb BR SFPs</t>
  </si>
  <si>
    <t>Условия технической поддержки</t>
  </si>
  <si>
    <t xml:space="preserve">- график поддержки 8х5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- Поддержка программного обеспечения
- Обновления программных продуктов и документации
</t>
  </si>
  <si>
    <t>РАЗДЕЛ IV. Техническое задание</t>
  </si>
  <si>
    <t>Адрес оказания услуг</t>
  </si>
  <si>
    <t xml:space="preserve">Республика Башкортостан,  
г. Уфа, ул. Ленина д.30, 
ул. Гоголя, д. 59, 
ул. Российская, д. 19  
</t>
  </si>
  <si>
    <t xml:space="preserve"> Хасанов Марат Рашитович, тел. +7 (347) 221-56-40</t>
  </si>
  <si>
    <t>Срок предоставления технической поддержки:в течение 1 (одного) календарного года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</si>
</sst>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0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164" fontId="18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8" fillId="0" borderId="0"/>
    <xf numFmtId="0" fontId="20" fillId="0" borderId="0"/>
    <xf numFmtId="171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4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left" vertical="center" wrapText="1" shrinkToFi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0" fontId="26" fillId="0" borderId="3" xfId="33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right" vertical="center"/>
    </xf>
    <xf numFmtId="166" fontId="12" fillId="0" borderId="8" xfId="0" applyNumberFormat="1" applyFont="1" applyBorder="1" applyAlignment="1">
      <alignment horizontal="center" vertical="center" wrapText="1"/>
    </xf>
    <xf numFmtId="0" fontId="5" fillId="0" borderId="14" xfId="34" applyFont="1" applyFill="1" applyBorder="1" applyAlignment="1">
      <alignment horizontal="left" vertical="center" wrapText="1" shrinkToFit="1"/>
    </xf>
    <xf numFmtId="0" fontId="26" fillId="0" borderId="14" xfId="33" applyFont="1" applyBorder="1" applyAlignment="1">
      <alignment horizontal="center" vertical="center"/>
    </xf>
    <xf numFmtId="3" fontId="29" fillId="0" borderId="0" xfId="0" applyNumberFormat="1" applyFont="1"/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13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6" fontId="12" fillId="0" borderId="16" xfId="0" applyNumberFormat="1" applyFont="1" applyBorder="1" applyAlignment="1">
      <alignment horizontal="center" vertical="center" wrapText="1"/>
    </xf>
    <xf numFmtId="166" fontId="12" fillId="0" borderId="9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zoomScaleNormal="100" zoomScalePageLayoutView="85" workbookViewId="0">
      <selection activeCell="A17" sqref="A17:B17"/>
    </sheetView>
  </sheetViews>
  <sheetFormatPr defaultColWidth="9.140625" defaultRowHeight="15" x14ac:dyDescent="0.25"/>
  <cols>
    <col min="1" max="1" width="10.5703125" style="35" customWidth="1"/>
    <col min="2" max="2" width="81.85546875" style="29" customWidth="1"/>
    <col min="3" max="3" width="33" style="29" customWidth="1"/>
    <col min="4" max="4" width="10.140625" style="15" customWidth="1"/>
    <col min="5" max="5" width="27.28515625" style="16" customWidth="1"/>
    <col min="6" max="6" width="23.42578125" style="16" customWidth="1"/>
    <col min="7" max="7" width="36.7109375" style="19" customWidth="1"/>
    <col min="8" max="8" width="9.140625" style="1"/>
    <col min="9" max="9" width="16.42578125" style="1" bestFit="1" customWidth="1"/>
    <col min="10" max="17" width="9.140625" style="1"/>
    <col min="18" max="16384" width="9.140625" style="2"/>
  </cols>
  <sheetData>
    <row r="1" spans="1:17" s="4" customFormat="1" ht="18.75" x14ac:dyDescent="0.3">
      <c r="A1" s="54" t="s">
        <v>17</v>
      </c>
      <c r="B1" s="55"/>
      <c r="C1" s="29"/>
      <c r="D1" s="24"/>
      <c r="E1" s="25"/>
      <c r="F1" s="18"/>
      <c r="G1" s="18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4" customFormat="1" ht="15" customHeight="1" x14ac:dyDescent="0.3">
      <c r="A2" s="32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" customFormat="1" ht="22.5" customHeight="1" x14ac:dyDescent="0.3">
      <c r="A3" s="32"/>
      <c r="B3" s="56" t="s">
        <v>8</v>
      </c>
      <c r="C3" s="56"/>
      <c r="D3" s="56"/>
      <c r="E3" s="57"/>
      <c r="F3" s="57"/>
      <c r="G3" s="19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4" customFormat="1" ht="17.25" customHeight="1" thickBot="1" x14ac:dyDescent="0.35">
      <c r="A4" s="33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6" customFormat="1" ht="54.75" customHeight="1" thickBot="1" x14ac:dyDescent="0.3">
      <c r="A5" s="52" t="s">
        <v>0</v>
      </c>
      <c r="B5" s="58" t="s">
        <v>6</v>
      </c>
      <c r="C5" s="65" t="s">
        <v>9</v>
      </c>
      <c r="D5" s="65" t="s">
        <v>1</v>
      </c>
      <c r="E5" s="67" t="s">
        <v>2</v>
      </c>
      <c r="F5" s="67" t="s">
        <v>7</v>
      </c>
      <c r="G5" s="64" t="s">
        <v>18</v>
      </c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s="6" customFormat="1" ht="42.75" customHeight="1" x14ac:dyDescent="0.25">
      <c r="A6" s="53"/>
      <c r="B6" s="59"/>
      <c r="C6" s="66"/>
      <c r="D6" s="66"/>
      <c r="E6" s="67"/>
      <c r="F6" s="67"/>
      <c r="G6" s="64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8" customFormat="1" ht="24" customHeight="1" x14ac:dyDescent="0.25">
      <c r="A7" s="36">
        <v>1</v>
      </c>
      <c r="B7" s="37">
        <v>2</v>
      </c>
      <c r="C7" s="28">
        <v>4</v>
      </c>
      <c r="D7" s="21">
        <v>5</v>
      </c>
      <c r="E7" s="21">
        <v>6</v>
      </c>
      <c r="F7" s="21">
        <v>7</v>
      </c>
      <c r="G7" s="21">
        <v>8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s="10" customFormat="1" ht="40.5" customHeight="1" x14ac:dyDescent="0.2">
      <c r="A8" s="39">
        <v>1</v>
      </c>
      <c r="B8" s="40" t="s">
        <v>14</v>
      </c>
      <c r="C8" s="40" t="s">
        <v>10</v>
      </c>
      <c r="D8" s="41">
        <v>1</v>
      </c>
      <c r="E8" s="42">
        <v>291114.46000000002</v>
      </c>
      <c r="F8" s="42">
        <f>E8*D8</f>
        <v>291114.46000000002</v>
      </c>
      <c r="G8" s="68" t="s">
        <v>19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s="10" customFormat="1" ht="40.5" customHeight="1" x14ac:dyDescent="0.2">
      <c r="A9" s="39">
        <f>A8+1</f>
        <v>2</v>
      </c>
      <c r="B9" s="40" t="s">
        <v>14</v>
      </c>
      <c r="C9" s="40" t="s">
        <v>11</v>
      </c>
      <c r="D9" s="44">
        <v>1</v>
      </c>
      <c r="E9" s="42">
        <v>291114.46000000002</v>
      </c>
      <c r="F9" s="42">
        <f>E9*D9</f>
        <v>291114.46000000002</v>
      </c>
      <c r="G9" s="69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s="10" customFormat="1" ht="40.5" customHeight="1" x14ac:dyDescent="0.2">
      <c r="A10" s="39">
        <f>A9+1</f>
        <v>3</v>
      </c>
      <c r="B10" s="40" t="s">
        <v>14</v>
      </c>
      <c r="C10" s="47" t="s">
        <v>12</v>
      </c>
      <c r="D10" s="48">
        <v>1</v>
      </c>
      <c r="E10" s="42">
        <v>291114.46000000002</v>
      </c>
      <c r="F10" s="42">
        <f>E10*D10</f>
        <v>291114.46000000002</v>
      </c>
      <c r="G10" s="6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s="10" customFormat="1" ht="40.5" customHeight="1" x14ac:dyDescent="0.2">
      <c r="A11" s="39">
        <f t="shared" ref="A11" si="0">A10+1</f>
        <v>4</v>
      </c>
      <c r="B11" s="40" t="s">
        <v>14</v>
      </c>
      <c r="C11" s="47" t="s">
        <v>13</v>
      </c>
      <c r="D11" s="48">
        <v>1</v>
      </c>
      <c r="E11" s="42">
        <v>291114.46000000002</v>
      </c>
      <c r="F11" s="42">
        <f>E11*D11</f>
        <v>291114.46000000002</v>
      </c>
      <c r="G11" s="6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s="10" customFormat="1" ht="24.6" customHeight="1" x14ac:dyDescent="0.2">
      <c r="A12" s="60"/>
      <c r="B12" s="61"/>
      <c r="C12" s="61"/>
      <c r="D12" s="61"/>
      <c r="E12" s="45" t="s">
        <v>3</v>
      </c>
      <c r="F12" s="43">
        <f>SUM(F8:F11)</f>
        <v>1164457.8400000001</v>
      </c>
      <c r="G12" s="69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s="10" customFormat="1" ht="24.6" customHeight="1" x14ac:dyDescent="0.2">
      <c r="A13" s="60"/>
      <c r="B13" s="61"/>
      <c r="C13" s="61"/>
      <c r="D13" s="61"/>
      <c r="E13" s="45" t="s">
        <v>4</v>
      </c>
      <c r="F13" s="43">
        <f>F12*18/118</f>
        <v>177629.16203389832</v>
      </c>
      <c r="G13" s="70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12" customFormat="1" ht="25.5" customHeight="1" x14ac:dyDescent="0.2">
      <c r="A14" s="34"/>
      <c r="B14" s="71" t="str">
        <f>"Предельная стоимость лота составляет "&amp;FIXED(F12,2)&amp;"  рублей, в том числе НДС 18% "&amp;FIXED(F13,2)&amp;" руб."</f>
        <v>Предельная стоимость лота составляет 1 164 457,84  рублей, в том числе НДС 18% 177 629,16 руб.</v>
      </c>
      <c r="C14" s="71"/>
      <c r="D14" s="71"/>
      <c r="E14" s="71"/>
      <c r="F14" s="71"/>
      <c r="G14" s="71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12" customFormat="1" ht="21" customHeight="1" x14ac:dyDescent="0.2">
      <c r="A15" s="34"/>
      <c r="B15" s="71" t="s">
        <v>21</v>
      </c>
      <c r="C15" s="71"/>
      <c r="D15" s="72"/>
      <c r="E15" s="72"/>
      <c r="F15" s="72"/>
      <c r="G15" s="73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12" customFormat="1" ht="19.5" customHeight="1" x14ac:dyDescent="0.2">
      <c r="A16" s="34"/>
      <c r="B16" s="31"/>
      <c r="C16" s="31"/>
      <c r="D16" s="22"/>
      <c r="E16" s="23"/>
      <c r="F16" s="23"/>
      <c r="G16" s="46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s="14" customFormat="1" ht="147.75" customHeight="1" x14ac:dyDescent="0.2">
      <c r="A17" s="62" t="s">
        <v>15</v>
      </c>
      <c r="B17" s="62"/>
      <c r="C17" s="50" t="s">
        <v>16</v>
      </c>
      <c r="D17" s="51"/>
      <c r="E17" s="51"/>
      <c r="F17" s="51"/>
      <c r="G17" s="51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 ht="32.25" customHeight="1" x14ac:dyDescent="0.2">
      <c r="A18" s="62" t="s">
        <v>5</v>
      </c>
      <c r="B18" s="62"/>
      <c r="C18" s="63" t="s">
        <v>20</v>
      </c>
      <c r="D18" s="63"/>
      <c r="E18" s="63"/>
      <c r="F18" s="63"/>
      <c r="G18" s="63"/>
    </row>
    <row r="23" spans="1:17" ht="16.5" x14ac:dyDescent="0.25">
      <c r="D23" s="38"/>
      <c r="F23" s="49"/>
    </row>
  </sheetData>
  <mergeCells count="18">
    <mergeCell ref="A18:B18"/>
    <mergeCell ref="C18:G18"/>
    <mergeCell ref="G5:G6"/>
    <mergeCell ref="C5:C6"/>
    <mergeCell ref="F5:F6"/>
    <mergeCell ref="E5:E6"/>
    <mergeCell ref="D5:D6"/>
    <mergeCell ref="G8:G13"/>
    <mergeCell ref="B14:G14"/>
    <mergeCell ref="A17:B17"/>
    <mergeCell ref="B15:G15"/>
    <mergeCell ref="C17:G17"/>
    <mergeCell ref="A5:A6"/>
    <mergeCell ref="A1:B1"/>
    <mergeCell ref="B3:F3"/>
    <mergeCell ref="B5:B6"/>
    <mergeCell ref="A12:D12"/>
    <mergeCell ref="A13:D13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0</cp:revision>
  <cp:lastPrinted>2014-02-18T05:13:12Z</cp:lastPrinted>
  <dcterms:created xsi:type="dcterms:W3CDTF">2011-10-27T10:58:53Z</dcterms:created>
  <dcterms:modified xsi:type="dcterms:W3CDTF">2018-07-26T05:20:57Z</dcterms:modified>
</cp:coreProperties>
</file>